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22995" windowHeight="10050"/>
  </bookViews>
  <sheets>
    <sheet name="ปกติ" sheetId="2" r:id="rId1"/>
  </sheets>
  <definedNames>
    <definedName name="_xlnm.Print_Titles" localSheetId="0">ปกติ!$2:$7</definedName>
  </definedNames>
  <calcPr calcId="144525"/>
</workbook>
</file>

<file path=xl/calcChain.xml><?xml version="1.0" encoding="utf-8"?>
<calcChain xmlns="http://schemas.openxmlformats.org/spreadsheetml/2006/main">
  <c r="G25" i="2" l="1"/>
  <c r="G24" i="2"/>
  <c r="J9" i="2"/>
  <c r="K9" i="2" s="1"/>
  <c r="J8" i="2"/>
  <c r="N8" i="2" s="1"/>
  <c r="L9" i="2" l="1"/>
  <c r="M9" i="2" s="1"/>
  <c r="N9" i="2"/>
  <c r="K8" i="2"/>
  <c r="L8" i="2"/>
  <c r="M8" i="2" l="1"/>
  <c r="M24" i="2" s="1"/>
  <c r="M25" i="2" s="1"/>
</calcChain>
</file>

<file path=xl/sharedStrings.xml><?xml version="1.0" encoding="utf-8"?>
<sst xmlns="http://schemas.openxmlformats.org/spreadsheetml/2006/main" count="46" uniqueCount="41">
  <si>
    <t>ลำดับ</t>
  </si>
  <si>
    <t>เลขบัตรประจำตัว</t>
  </si>
  <si>
    <t>ชื่อ / นามสกุล</t>
  </si>
  <si>
    <t>เลขที่</t>
  </si>
  <si>
    <t>ตำแหน่ง</t>
  </si>
  <si>
    <t>ระดับ</t>
  </si>
  <si>
    <t>ค่าตอบแทน</t>
  </si>
  <si>
    <t>ร้อยละ</t>
  </si>
  <si>
    <t>จำนวนเงินเลื่อน</t>
  </si>
  <si>
    <t>จำนวนเงินที่ได้</t>
  </si>
  <si>
    <t>ค่าตอบแทนใหม่</t>
  </si>
  <si>
    <t>คะแนน</t>
  </si>
  <si>
    <t>ผลการ</t>
  </si>
  <si>
    <t>หมายเหตุ</t>
  </si>
  <si>
    <t>ที่</t>
  </si>
  <si>
    <t>ประชาชน</t>
  </si>
  <si>
    <t>ก่อนเลื่อน (บาท)</t>
  </si>
  <si>
    <t>ของการเลื่อน</t>
  </si>
  <si>
    <t>ที่คำนวนได้จริง (บาท)</t>
  </si>
  <si>
    <t xml:space="preserve">เลื่อน (บาท) </t>
  </si>
  <si>
    <t>พิเศษ</t>
  </si>
  <si>
    <t xml:space="preserve"> (บาท)</t>
  </si>
  <si>
    <t>ประเมิน</t>
  </si>
  <si>
    <t>รวม</t>
  </si>
  <si>
    <t>แต่ละประเภท</t>
  </si>
  <si>
    <t>ค่าตอบแทนสูงสุด</t>
  </si>
  <si>
    <t>คงเหลือ</t>
  </si>
  <si>
    <t>บัญชีรายละเอียดการเลื่อนค่าตอบแทนพนักงานมหาวิทยาลัย</t>
  </si>
  <si>
    <t>ณ วันที่ .......................................................</t>
  </si>
  <si>
    <t>หน่วยงาน ...............................................................</t>
  </si>
  <si>
    <t>คูณ  2.9 % =</t>
  </si>
  <si>
    <t>ตัวอย่างสูตรการคำนวณ</t>
  </si>
  <si>
    <t>1 1011 01111 11 1</t>
  </si>
  <si>
    <t>นายใจดี  ดีใจ</t>
  </si>
  <si>
    <t>บุคลากร</t>
  </si>
  <si>
    <t>ปฏิบัติการ</t>
  </si>
  <si>
    <t>ดีเด่น</t>
  </si>
  <si>
    <t>2 1011 01111 11 1</t>
  </si>
  <si>
    <t>นางสวย มากมาก</t>
  </si>
  <si>
    <t>เจ้าหน้าที่บริหารงานทั่วไป</t>
  </si>
  <si>
    <t>ดีมาก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</si>
</sst>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0"/>
      <name val="Arial"/>
      <family val="2"/>
    </font>
    <font>
      <b/>
      <sz val="20"/>
      <color rgb="FFFF0000"/>
      <name val="TH SarabunPSK"/>
      <family val="2"/>
    </font>
    <font>
      <b/>
      <sz val="13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 shrinkToFit="1"/>
    </xf>
    <xf numFmtId="0" fontId="5" fillId="0" borderId="0" xfId="0" applyFont="1"/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0" fontId="5" fillId="0" borderId="0" xfId="0" applyFont="1" applyAlignment="1">
      <alignment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" fontId="5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61" fontId="5" fillId="0" borderId="5" xfId="0" applyNumberFormat="1" applyFont="1" applyFill="1" applyBorder="1" applyAlignment="1">
      <alignment horizontal="center"/>
    </xf>
    <xf numFmtId="61" fontId="5" fillId="0" borderId="5" xfId="0" applyNumberFormat="1" applyFont="1" applyFill="1" applyBorder="1" applyAlignment="1">
      <alignment horizontal="left" shrinkToFit="1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 shrinkToFit="1"/>
    </xf>
    <xf numFmtId="4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shrinkToFit="1"/>
    </xf>
    <xf numFmtId="3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4" fontId="4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8">
    <cellStyle name="Comma 2" xfId="2"/>
    <cellStyle name="Normal" xfId="0" builtinId="0"/>
    <cellStyle name="Normal 2" xfId="1"/>
    <cellStyle name="Normal 3" xfId="4"/>
    <cellStyle name="Normal 4" xfId="6"/>
    <cellStyle name="Percent 2" xfId="5"/>
    <cellStyle name="Percent 3" xfId="7"/>
    <cellStyle name="เปอร์เซ็นต์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110" zoomScaleNormal="110" workbookViewId="0">
      <selection activeCell="A27" sqref="A27"/>
    </sheetView>
  </sheetViews>
  <sheetFormatPr defaultRowHeight="19.5" x14ac:dyDescent="0.45"/>
  <cols>
    <col min="1" max="1" width="4.375" style="3" customWidth="1"/>
    <col min="2" max="2" width="8.875" style="3" customWidth="1"/>
    <col min="3" max="3" width="16.625" style="3" customWidth="1"/>
    <col min="4" max="4" width="5.875" style="3" customWidth="1"/>
    <col min="5" max="5" width="13.625" style="3" customWidth="1"/>
    <col min="6" max="6" width="7" style="3" customWidth="1"/>
    <col min="7" max="7" width="8.125" style="3" customWidth="1"/>
    <col min="8" max="8" width="9.25" style="3" customWidth="1"/>
    <col min="9" max="9" width="7.5" style="3" customWidth="1"/>
    <col min="10" max="10" width="10.5" style="3" customWidth="1"/>
    <col min="11" max="11" width="8.25" style="3" customWidth="1"/>
    <col min="12" max="12" width="7.875" style="3" customWidth="1"/>
    <col min="13" max="13" width="7.75" style="3" customWidth="1"/>
    <col min="14" max="14" width="8.375" style="3" customWidth="1"/>
    <col min="15" max="16" width="7.25" style="3" customWidth="1"/>
    <col min="17" max="17" width="8" style="7" customWidth="1"/>
    <col min="18" max="16384" width="9" style="3"/>
  </cols>
  <sheetData>
    <row r="1" spans="1:17" ht="30.75" x14ac:dyDescent="0.7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4" x14ac:dyDescent="0.55000000000000004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4" x14ac:dyDescent="0.55000000000000004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4" x14ac:dyDescent="0.55000000000000004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7.5" customHeight="1" x14ac:dyDescent="0.45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6"/>
    </row>
    <row r="6" spans="1:17" s="7" customFormat="1" x14ac:dyDescent="0.45">
      <c r="A6" s="8" t="s">
        <v>0</v>
      </c>
      <c r="B6" s="8" t="s">
        <v>1</v>
      </c>
      <c r="C6" s="36" t="s">
        <v>2</v>
      </c>
      <c r="D6" s="8" t="s">
        <v>3</v>
      </c>
      <c r="E6" s="36" t="s">
        <v>4</v>
      </c>
      <c r="F6" s="36" t="s">
        <v>5</v>
      </c>
      <c r="G6" s="4" t="s">
        <v>6</v>
      </c>
      <c r="H6" s="4" t="s">
        <v>25</v>
      </c>
      <c r="I6" s="8" t="s">
        <v>7</v>
      </c>
      <c r="J6" s="8" t="s">
        <v>8</v>
      </c>
      <c r="K6" s="4" t="s">
        <v>9</v>
      </c>
      <c r="L6" s="4" t="s">
        <v>6</v>
      </c>
      <c r="M6" s="36" t="s">
        <v>23</v>
      </c>
      <c r="N6" s="4" t="s">
        <v>10</v>
      </c>
      <c r="O6" s="4" t="s">
        <v>11</v>
      </c>
      <c r="P6" s="4" t="s">
        <v>12</v>
      </c>
      <c r="Q6" s="36" t="s">
        <v>13</v>
      </c>
    </row>
    <row r="7" spans="1:17" s="7" customFormat="1" x14ac:dyDescent="0.45">
      <c r="A7" s="9" t="s">
        <v>14</v>
      </c>
      <c r="B7" s="9" t="s">
        <v>15</v>
      </c>
      <c r="C7" s="37"/>
      <c r="D7" s="9" t="s">
        <v>4</v>
      </c>
      <c r="E7" s="37"/>
      <c r="F7" s="37"/>
      <c r="G7" s="5" t="s">
        <v>16</v>
      </c>
      <c r="H7" s="5" t="s">
        <v>24</v>
      </c>
      <c r="I7" s="9" t="s">
        <v>17</v>
      </c>
      <c r="J7" s="9" t="s">
        <v>18</v>
      </c>
      <c r="K7" s="5" t="s">
        <v>19</v>
      </c>
      <c r="L7" s="5" t="s">
        <v>20</v>
      </c>
      <c r="M7" s="37"/>
      <c r="N7" s="5" t="s">
        <v>21</v>
      </c>
      <c r="O7" s="5" t="s">
        <v>22</v>
      </c>
      <c r="P7" s="5" t="s">
        <v>22</v>
      </c>
      <c r="Q7" s="37"/>
    </row>
    <row r="8" spans="1:17" x14ac:dyDescent="0.45">
      <c r="A8" s="17">
        <v>1</v>
      </c>
      <c r="B8" s="18" t="s">
        <v>32</v>
      </c>
      <c r="C8" s="21" t="s">
        <v>33</v>
      </c>
      <c r="D8" s="17">
        <v>21011</v>
      </c>
      <c r="E8" s="27" t="s">
        <v>34</v>
      </c>
      <c r="F8" s="18" t="s">
        <v>35</v>
      </c>
      <c r="G8" s="24">
        <v>21010</v>
      </c>
      <c r="H8" s="24">
        <v>31800</v>
      </c>
      <c r="I8" s="22">
        <v>3</v>
      </c>
      <c r="J8" s="25">
        <f>ROUNDUP(G8*I8/100,-1)</f>
        <v>640</v>
      </c>
      <c r="K8" s="25">
        <f>IF(G8+J8&lt;=H8,J8,H8-G8)</f>
        <v>640</v>
      </c>
      <c r="L8" s="23">
        <f>IF(G8+J8&lt;=H8,0,(G8*I8/100)-K8)</f>
        <v>0</v>
      </c>
      <c r="M8" s="23">
        <f>SUM(K8+L8)</f>
        <v>640</v>
      </c>
      <c r="N8" s="25">
        <f>IF(G8+J8&lt;=H8,G8+J8,H8)</f>
        <v>21650</v>
      </c>
      <c r="O8" s="26">
        <v>92.5</v>
      </c>
      <c r="P8" s="20" t="s">
        <v>36</v>
      </c>
      <c r="Q8" s="18"/>
    </row>
    <row r="9" spans="1:17" x14ac:dyDescent="0.45">
      <c r="A9" s="17">
        <v>2</v>
      </c>
      <c r="B9" s="18" t="s">
        <v>37</v>
      </c>
      <c r="C9" s="21" t="s">
        <v>38</v>
      </c>
      <c r="D9" s="17">
        <v>21325</v>
      </c>
      <c r="E9" s="27" t="s">
        <v>39</v>
      </c>
      <c r="F9" s="18" t="s">
        <v>35</v>
      </c>
      <c r="G9" s="24">
        <v>31400</v>
      </c>
      <c r="H9" s="24">
        <v>31800</v>
      </c>
      <c r="I9" s="28">
        <v>2.7</v>
      </c>
      <c r="J9" s="25">
        <f t="shared" ref="J9" si="0">ROUNDUP(G9*I9/100,-1)</f>
        <v>850</v>
      </c>
      <c r="K9" s="25">
        <f t="shared" ref="K9" si="1">IF(G9+J9&lt;=H9,J9,H9-G9)</f>
        <v>400</v>
      </c>
      <c r="L9" s="23">
        <f t="shared" ref="L9" si="2">IF(G9+J9&lt;=H9,0,(G9*I9/100)-K9)</f>
        <v>447.79999999999995</v>
      </c>
      <c r="M9" s="23">
        <f t="shared" ref="M9" si="3">SUM(K9+L9)</f>
        <v>847.8</v>
      </c>
      <c r="N9" s="25">
        <f t="shared" ref="N9" si="4">IF(G9+J9&lt;=H9,G9+J9,H9)</f>
        <v>31800</v>
      </c>
      <c r="O9" s="26">
        <v>87</v>
      </c>
      <c r="P9" s="20" t="s">
        <v>40</v>
      </c>
      <c r="Q9" s="18"/>
    </row>
    <row r="10" spans="1:17" x14ac:dyDescent="0.45">
      <c r="A10" s="17"/>
      <c r="B10" s="18"/>
      <c r="C10" s="21"/>
      <c r="D10" s="17"/>
      <c r="E10" s="18"/>
      <c r="F10" s="18"/>
      <c r="G10" s="24"/>
      <c r="H10" s="24"/>
      <c r="I10" s="28"/>
      <c r="J10" s="25"/>
      <c r="K10" s="25"/>
      <c r="L10" s="23"/>
      <c r="M10" s="23"/>
      <c r="N10" s="25"/>
      <c r="O10" s="26"/>
      <c r="P10" s="20"/>
      <c r="Q10" s="18"/>
    </row>
    <row r="11" spans="1:17" x14ac:dyDescent="0.45">
      <c r="A11" s="17"/>
      <c r="B11" s="18"/>
      <c r="C11" s="21"/>
      <c r="D11" s="17"/>
      <c r="E11" s="18"/>
      <c r="F11" s="18"/>
      <c r="G11" s="24"/>
      <c r="H11" s="24"/>
      <c r="I11" s="28"/>
      <c r="J11" s="25"/>
      <c r="K11" s="25"/>
      <c r="L11" s="23"/>
      <c r="M11" s="23"/>
      <c r="N11" s="25"/>
      <c r="O11" s="26"/>
      <c r="P11" s="20"/>
      <c r="Q11" s="18"/>
    </row>
    <row r="12" spans="1:17" x14ac:dyDescent="0.45">
      <c r="A12" s="17"/>
      <c r="B12" s="18"/>
      <c r="C12" s="21"/>
      <c r="D12" s="17"/>
      <c r="E12" s="18"/>
      <c r="F12" s="18"/>
      <c r="G12" s="24"/>
      <c r="H12" s="24"/>
      <c r="I12" s="28"/>
      <c r="J12" s="25"/>
      <c r="K12" s="25"/>
      <c r="L12" s="23"/>
      <c r="M12" s="23"/>
      <c r="N12" s="25"/>
      <c r="O12" s="26"/>
      <c r="P12" s="20"/>
      <c r="Q12" s="18"/>
    </row>
    <row r="13" spans="1:17" x14ac:dyDescent="0.45">
      <c r="A13" s="17"/>
      <c r="B13" s="18"/>
      <c r="C13" s="21"/>
      <c r="D13" s="17"/>
      <c r="E13" s="18"/>
      <c r="F13" s="18"/>
      <c r="G13" s="24"/>
      <c r="H13" s="24"/>
      <c r="I13" s="28"/>
      <c r="J13" s="25"/>
      <c r="K13" s="25"/>
      <c r="L13" s="23"/>
      <c r="M13" s="23"/>
      <c r="N13" s="25"/>
      <c r="O13" s="26"/>
      <c r="P13" s="20"/>
      <c r="Q13" s="18"/>
    </row>
    <row r="14" spans="1:17" x14ac:dyDescent="0.45">
      <c r="A14" s="17"/>
      <c r="B14" s="18"/>
      <c r="C14" s="21"/>
      <c r="D14" s="17"/>
      <c r="E14" s="18"/>
      <c r="F14" s="18"/>
      <c r="G14" s="24"/>
      <c r="H14" s="24"/>
      <c r="I14" s="28"/>
      <c r="J14" s="25"/>
      <c r="K14" s="25"/>
      <c r="L14" s="23"/>
      <c r="M14" s="23"/>
      <c r="N14" s="25"/>
      <c r="O14" s="26"/>
      <c r="P14" s="20"/>
      <c r="Q14" s="18"/>
    </row>
    <row r="15" spans="1:17" x14ac:dyDescent="0.45">
      <c r="A15" s="17"/>
      <c r="B15" s="18"/>
      <c r="C15" s="21"/>
      <c r="D15" s="17"/>
      <c r="E15" s="18"/>
      <c r="F15" s="18"/>
      <c r="G15" s="24"/>
      <c r="H15" s="24"/>
      <c r="I15" s="28"/>
      <c r="J15" s="18"/>
      <c r="K15" s="20"/>
      <c r="L15" s="20"/>
      <c r="M15" s="17"/>
      <c r="N15" s="19"/>
      <c r="O15" s="20"/>
      <c r="P15" s="20"/>
      <c r="Q15" s="18"/>
    </row>
    <row r="16" spans="1:17" x14ac:dyDescent="0.45">
      <c r="A16" s="17"/>
      <c r="B16" s="18"/>
      <c r="C16" s="21"/>
      <c r="D16" s="17"/>
      <c r="E16" s="18"/>
      <c r="F16" s="18"/>
      <c r="G16" s="24"/>
      <c r="H16" s="24"/>
      <c r="I16" s="28"/>
      <c r="J16" s="18"/>
      <c r="K16" s="20"/>
      <c r="L16" s="20"/>
      <c r="M16" s="17"/>
      <c r="N16" s="19"/>
      <c r="O16" s="20"/>
      <c r="P16" s="20"/>
      <c r="Q16" s="18"/>
    </row>
    <row r="17" spans="1:17" x14ac:dyDescent="0.45">
      <c r="A17" s="17"/>
      <c r="B17" s="18"/>
      <c r="C17" s="21"/>
      <c r="D17" s="17"/>
      <c r="E17" s="18"/>
      <c r="F17" s="18"/>
      <c r="G17" s="24"/>
      <c r="H17" s="24"/>
      <c r="I17" s="28"/>
      <c r="J17" s="18"/>
      <c r="K17" s="20"/>
      <c r="L17" s="20"/>
      <c r="M17" s="17"/>
      <c r="N17" s="19"/>
      <c r="O17" s="20"/>
      <c r="P17" s="20"/>
      <c r="Q17" s="18"/>
    </row>
    <row r="18" spans="1:17" x14ac:dyDescent="0.45">
      <c r="A18" s="17"/>
      <c r="B18" s="18"/>
      <c r="C18" s="21"/>
      <c r="D18" s="17"/>
      <c r="E18" s="18"/>
      <c r="F18" s="18"/>
      <c r="G18" s="24"/>
      <c r="H18" s="24"/>
      <c r="I18" s="28"/>
      <c r="J18" s="18"/>
      <c r="K18" s="20"/>
      <c r="L18" s="20"/>
      <c r="M18" s="17"/>
      <c r="N18" s="19"/>
      <c r="O18" s="20"/>
      <c r="P18" s="20"/>
      <c r="Q18" s="18"/>
    </row>
    <row r="19" spans="1:17" x14ac:dyDescent="0.45">
      <c r="A19" s="17"/>
      <c r="B19" s="18"/>
      <c r="C19" s="21"/>
      <c r="D19" s="17"/>
      <c r="E19" s="18"/>
      <c r="F19" s="18"/>
      <c r="G19" s="24"/>
      <c r="H19" s="24"/>
      <c r="I19" s="18"/>
      <c r="J19" s="18"/>
      <c r="K19" s="20"/>
      <c r="L19" s="20"/>
      <c r="M19" s="17"/>
      <c r="N19" s="19"/>
      <c r="O19" s="20"/>
      <c r="P19" s="20"/>
      <c r="Q19" s="18"/>
    </row>
    <row r="20" spans="1:17" x14ac:dyDescent="0.45">
      <c r="A20" s="17"/>
      <c r="B20" s="18"/>
      <c r="C20" s="21"/>
      <c r="D20" s="17"/>
      <c r="E20" s="18"/>
      <c r="F20" s="18"/>
      <c r="G20" s="19"/>
      <c r="H20" s="19"/>
      <c r="I20" s="18"/>
      <c r="J20" s="18"/>
      <c r="K20" s="20"/>
      <c r="L20" s="20"/>
      <c r="M20" s="17"/>
      <c r="N20" s="19"/>
      <c r="O20" s="20"/>
      <c r="P20" s="20"/>
      <c r="Q20" s="18"/>
    </row>
    <row r="21" spans="1:17" x14ac:dyDescent="0.45">
      <c r="A21" s="17"/>
      <c r="B21" s="18"/>
      <c r="C21" s="21"/>
      <c r="D21" s="17"/>
      <c r="E21" s="18"/>
      <c r="F21" s="18"/>
      <c r="G21" s="19"/>
      <c r="H21" s="19"/>
      <c r="I21" s="18"/>
      <c r="J21" s="18"/>
      <c r="K21" s="20"/>
      <c r="L21" s="20"/>
      <c r="M21" s="17"/>
      <c r="N21" s="19"/>
      <c r="O21" s="20"/>
      <c r="P21" s="20"/>
      <c r="Q21" s="18"/>
    </row>
    <row r="22" spans="1:17" x14ac:dyDescent="0.45">
      <c r="A22" s="17"/>
      <c r="B22" s="18"/>
      <c r="C22" s="21"/>
      <c r="D22" s="17"/>
      <c r="E22" s="18"/>
      <c r="F22" s="18"/>
      <c r="G22" s="19"/>
      <c r="H22" s="19"/>
      <c r="I22" s="18"/>
      <c r="J22" s="18"/>
      <c r="K22" s="20"/>
      <c r="L22" s="20"/>
      <c r="M22" s="17"/>
      <c r="N22" s="19"/>
      <c r="O22" s="20"/>
      <c r="P22" s="20"/>
      <c r="Q22" s="18"/>
    </row>
    <row r="23" spans="1:17" x14ac:dyDescent="0.45">
      <c r="A23" s="17"/>
      <c r="B23" s="18"/>
      <c r="C23" s="21"/>
      <c r="D23" s="17"/>
      <c r="E23" s="18"/>
      <c r="F23" s="18"/>
      <c r="G23" s="19"/>
      <c r="H23" s="19"/>
      <c r="I23" s="18"/>
      <c r="J23" s="18"/>
      <c r="K23" s="20"/>
      <c r="L23" s="20"/>
      <c r="M23" s="17"/>
      <c r="N23" s="19"/>
      <c r="O23" s="20"/>
      <c r="P23" s="20"/>
      <c r="Q23" s="18"/>
    </row>
    <row r="24" spans="1:17" x14ac:dyDescent="0.45">
      <c r="A24" s="39" t="s">
        <v>23</v>
      </c>
      <c r="B24" s="40"/>
      <c r="C24" s="40"/>
      <c r="D24" s="40"/>
      <c r="E24" s="40"/>
      <c r="F24" s="41"/>
      <c r="G24" s="31">
        <f>SUM(G8:G23)</f>
        <v>52410</v>
      </c>
      <c r="H24" s="10"/>
      <c r="I24" s="11"/>
      <c r="J24" s="12"/>
      <c r="K24" s="12"/>
      <c r="L24" s="13"/>
      <c r="M24" s="30">
        <f>SUM(M8:M23)</f>
        <v>1487.8</v>
      </c>
      <c r="N24" s="12"/>
      <c r="O24" s="11"/>
      <c r="P24" s="14"/>
      <c r="Q24" s="15"/>
    </row>
    <row r="25" spans="1:17" ht="20.25" thickBot="1" x14ac:dyDescent="0.5">
      <c r="E25" s="33" t="s">
        <v>30</v>
      </c>
      <c r="F25" s="34"/>
      <c r="G25" s="29">
        <f>SUM(G24*2.9%)</f>
        <v>1519.8899999999999</v>
      </c>
      <c r="L25" s="16" t="s">
        <v>26</v>
      </c>
      <c r="M25" s="32">
        <f>SUM(G25-M24)</f>
        <v>32.089999999999918</v>
      </c>
    </row>
    <row r="26" spans="1:17" ht="20.25" thickTop="1" x14ac:dyDescent="0.45"/>
  </sheetData>
  <mergeCells count="11">
    <mergeCell ref="A1:Q1"/>
    <mergeCell ref="A24:F24"/>
    <mergeCell ref="E25:F25"/>
    <mergeCell ref="A2:Q2"/>
    <mergeCell ref="A3:Q3"/>
    <mergeCell ref="C6:C7"/>
    <mergeCell ref="E6:E7"/>
    <mergeCell ref="F6:F7"/>
    <mergeCell ref="M6:M7"/>
    <mergeCell ref="Q6:Q7"/>
    <mergeCell ref="A4:Q4"/>
  </mergeCells>
  <printOptions horizontalCentered="1"/>
  <pageMargins left="0" right="0" top="0.47244094488188981" bottom="0.27559055118110237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ปกติ</vt:lpstr>
      <vt:lpstr>ปกติ!Print_Titles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2017-09-11T02:30:10Z</cp:lastPrinted>
  <dcterms:created xsi:type="dcterms:W3CDTF">2016-11-19T04:15:59Z</dcterms:created>
  <dcterms:modified xsi:type="dcterms:W3CDTF">2017-09-11T02:35:10Z</dcterms:modified>
</cp:coreProperties>
</file>